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Budget Prelim 23_24" sheetId="2" r:id="rId5"/>
    <sheet name="Sales Tax 23_24" sheetId="3" r:id="rId6"/>
    <sheet name="Sheet 1" sheetId="4" r:id="rId7"/>
  </sheets>
</workbook>
</file>

<file path=xl/sharedStrings.xml><?xml version="1.0" encoding="utf-8"?>
<sst xmlns="http://schemas.openxmlformats.org/spreadsheetml/2006/main" uniqueCount="63">
  <si>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</si>
  <si>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</si>
  <si>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</si>
  <si>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</si>
  <si>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Export Summary</t>
  </si>
  <si>
    <t>Table 1</t>
  </si>
  <si>
    <t>Final Budget - August 2020</t>
  </si>
  <si>
    <r>
      <rPr>
        <u val="single"/>
        <sz val="12"/>
        <color indexed="11"/>
        <rFont val="Calibri"/>
      </rPr>
      <t>Final Budget - August 2020</t>
    </r>
  </si>
  <si>
    <t>Final Budget</t>
  </si>
  <si>
    <r>
      <rPr>
        <u val="single"/>
        <sz val="12"/>
        <color indexed="11"/>
        <rFont val="Calibri"/>
      </rPr>
      <t>Final Budget</t>
    </r>
  </si>
  <si>
    <t>Sales Tax Rev &amp; Int 21/22</t>
  </si>
  <si>
    <r>
      <rPr>
        <u val="single"/>
        <sz val="12"/>
        <color indexed="11"/>
        <rFont val="Calibri"/>
      </rPr>
      <t>Sales Tax Rev &amp; Int 21_22</t>
    </r>
  </si>
  <si>
    <t>Sheet 1</t>
  </si>
  <si>
    <r>
      <rPr>
        <u val="single"/>
        <sz val="12"/>
        <color indexed="11"/>
        <rFont val="Calibri"/>
      </rPr>
      <t>Sheet 1</t>
    </r>
  </si>
  <si>
    <t>Budget Prelim 23/24</t>
  </si>
  <si>
    <t>Budget Prelim 23_24</t>
  </si>
  <si>
    <t>DEL NORTE COUNTY FAIRGROUNDS RECREATION AND PARK DISTRICT</t>
  </si>
  <si>
    <t>Preliminary Budget For 2023/2024</t>
  </si>
  <si>
    <t>Year End Totals</t>
  </si>
  <si>
    <t>Preliminary Budget</t>
  </si>
  <si>
    <t>22/23</t>
  </si>
  <si>
    <t>23/24</t>
  </si>
  <si>
    <t>Sales Tax Revenue</t>
  </si>
  <si>
    <t>Interest Income</t>
  </si>
  <si>
    <t>Total Revenues</t>
  </si>
  <si>
    <t xml:space="preserve">Expenditures *
</t>
  </si>
  <si>
    <t>94500-00-900-A Other Operating Expenditures (41st DAA)</t>
  </si>
  <si>
    <t>Total Expenditures</t>
  </si>
  <si>
    <t>Beginning Cash</t>
  </si>
  <si>
    <t>Net Revenues over Expenditures</t>
  </si>
  <si>
    <t>Ending Cash</t>
  </si>
  <si>
    <r>
      <rPr>
        <sz val="11"/>
        <color indexed="8"/>
        <rFont val="Calibri"/>
      </rPr>
      <t>Current Reserve Funding - 30% of Revenue</t>
    </r>
  </si>
  <si>
    <t>Prior Year Reserves</t>
  </si>
  <si>
    <t>Total Restricted Funds</t>
  </si>
  <si>
    <t>Net Cash Available - Unrestricted</t>
  </si>
  <si>
    <t>Net Cash in Bank</t>
  </si>
  <si>
    <t>*Expenditures broken down by line item</t>
  </si>
  <si>
    <t>60000-11-900-A   Insurance Fees</t>
  </si>
  <si>
    <t>65000-11-900-A   Other Expenses Rec &amp; Park District</t>
  </si>
  <si>
    <t>69000-11-900-A   Professional Serivces - Legal Expenses</t>
  </si>
  <si>
    <t>69010-11-900-A   Professional Services - Administration</t>
  </si>
  <si>
    <t>69020-11-900-A   Professional Services - Miscellaneous</t>
  </si>
  <si>
    <t>(Lafco)</t>
  </si>
  <si>
    <t>69030-11-900-A   Professional Service - Accounting/Audit</t>
  </si>
  <si>
    <t>(3x audits)</t>
  </si>
  <si>
    <t>Sales Tax 23/24</t>
  </si>
  <si>
    <t>Sales Tax 23_24</t>
  </si>
  <si>
    <t>Jul</t>
  </si>
  <si>
    <t>Aug</t>
  </si>
  <si>
    <t>Sep</t>
  </si>
  <si>
    <t>1st Quarter Interest</t>
  </si>
  <si>
    <t>Oct</t>
  </si>
  <si>
    <t>Nov</t>
  </si>
  <si>
    <t>Dec</t>
  </si>
  <si>
    <t>2nd Quarter Interest</t>
  </si>
  <si>
    <t>Jan</t>
  </si>
  <si>
    <t>Feb</t>
  </si>
  <si>
    <t>Mar</t>
  </si>
  <si>
    <t>3rd Quarter Interest</t>
  </si>
  <si>
    <t>Apr</t>
  </si>
  <si>
    <t>May</t>
  </si>
  <si>
    <t>Jun</t>
  </si>
  <si>
    <t xml:space="preserve"> 4th Quarter Interest</t>
  </si>
</sst>
</file>

<file path=xl/styles.xml><?xml version="1.0" encoding="utf-8"?>
<styleSheet xmlns="http://schemas.openxmlformats.org/spreadsheetml/2006/main">
  <numFmts count="5">
    <numFmt numFmtId="0" formatCode="General"/>
    <numFmt numFmtId="59" formatCode="&quot; &quot;* #,##0.00&quot; &quot;;&quot; &quot;* (#,##0.00);&quot; &quot;* &quot;-&quot;??&quot; &quot;"/>
    <numFmt numFmtId="60" formatCode="&quot; &quot;&quot;$&quot;* #,##0.00&quot; &quot;;&quot; &quot;&quot;$&quot;* (#,##0.00);&quot; &quot;&quot;$&quot;* &quot;-&quot;??&quot; &quot;"/>
    <numFmt numFmtId="61" formatCode="&quot;$&quot;#,##0.00"/>
    <numFmt numFmtId="62" formatCode="#,##0.0#"/>
  </numFmts>
  <fonts count="7">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4"/>
      <color indexed="8"/>
      <name val="Calibri"/>
    </font>
    <font>
      <u val="single"/>
      <sz val="11"/>
      <color indexed="8"/>
      <name val="Calibri"/>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8"/>
        <bgColor auto="1"/>
      </patternFill>
    </fill>
    <fill>
      <patternFill patternType="solid">
        <fgColor indexed="20"/>
        <bgColor auto="1"/>
      </patternFill>
    </fill>
  </fills>
  <borders count="24">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diagonal/>
    </border>
    <border>
      <left style="thin">
        <color indexed="13"/>
      </left>
      <right/>
      <top/>
      <bottom/>
      <diagonal/>
    </border>
    <border>
      <left/>
      <right/>
      <top/>
      <bottom/>
      <diagonal/>
    </border>
    <border>
      <left/>
      <right style="thin">
        <color indexed="13"/>
      </right>
      <top/>
      <bottom/>
      <diagonal/>
    </border>
    <border>
      <left style="thin">
        <color indexed="13"/>
      </left>
      <right/>
      <top/>
      <bottom style="thin">
        <color indexed="13"/>
      </bottom>
      <diagonal/>
    </border>
    <border>
      <left/>
      <right style="thin">
        <color indexed="13"/>
      </right>
      <top/>
      <bottom style="thin">
        <color indexed="13"/>
      </bottom>
      <diagonal/>
    </border>
    <border>
      <left/>
      <right/>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13"/>
      </top>
      <bottom style="thin">
        <color indexed="8"/>
      </bottom>
      <diagonal/>
    </border>
    <border>
      <left style="thin">
        <color indexed="13"/>
      </left>
      <right style="thin">
        <color indexed="13"/>
      </right>
      <top style="thin">
        <color indexed="8"/>
      </top>
      <bottom style="thin">
        <color indexed="13"/>
      </bottom>
      <diagonal/>
    </border>
    <border>
      <left style="thin">
        <color indexed="13"/>
      </left>
      <right style="thin">
        <color indexed="13"/>
      </right>
      <top style="thin">
        <color indexed="8"/>
      </top>
      <bottom style="thin">
        <color indexed="8"/>
      </bottom>
      <diagonal/>
    </border>
    <border>
      <left style="thin">
        <color indexed="13"/>
      </left>
      <right/>
      <top style="thin">
        <color indexed="13"/>
      </top>
      <bottom style="thin">
        <color indexed="17"/>
      </bottom>
      <diagonal/>
    </border>
    <border>
      <left/>
      <right/>
      <top style="thin">
        <color indexed="13"/>
      </top>
      <bottom style="thin">
        <color indexed="17"/>
      </bottom>
      <diagonal/>
    </border>
    <border>
      <left/>
      <right style="thin">
        <color indexed="13"/>
      </right>
      <top style="thin">
        <color indexed="13"/>
      </top>
      <bottom style="thin">
        <color indexed="17"/>
      </bottom>
      <diagonal/>
    </border>
    <border>
      <left style="thin">
        <color indexed="17"/>
      </left>
      <right style="thin">
        <color indexed="17"/>
      </right>
      <top style="thin">
        <color indexed="17"/>
      </top>
      <bottom style="thin">
        <color indexed="19"/>
      </bottom>
      <diagonal/>
    </border>
    <border>
      <left style="thin">
        <color indexed="17"/>
      </left>
      <right style="thin">
        <color indexed="19"/>
      </right>
      <top style="thin">
        <color indexed="19"/>
      </top>
      <bottom style="thin">
        <color indexed="17"/>
      </bottom>
      <diagonal/>
    </border>
    <border>
      <left style="thin">
        <color indexed="19"/>
      </left>
      <right style="thin">
        <color indexed="17"/>
      </right>
      <top style="thin">
        <color indexed="19"/>
      </top>
      <bottom style="thin">
        <color indexed="17"/>
      </bottom>
      <diagonal/>
    </border>
    <border>
      <left style="thin">
        <color indexed="17"/>
      </left>
      <right style="thin">
        <color indexed="17"/>
      </right>
      <top style="thin">
        <color indexed="19"/>
      </top>
      <bottom style="thin">
        <color indexed="17"/>
      </bottom>
      <diagonal/>
    </border>
    <border>
      <left style="thin">
        <color indexed="17"/>
      </left>
      <right style="thin">
        <color indexed="19"/>
      </right>
      <top style="thin">
        <color indexed="17"/>
      </top>
      <bottom style="thin">
        <color indexed="17"/>
      </bottom>
      <diagonal/>
    </border>
    <border>
      <left style="thin">
        <color indexed="19"/>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s>
  <cellStyleXfs count="1">
    <xf numFmtId="0" fontId="0" applyNumberFormat="0" applyFont="1" applyFill="0" applyBorder="0" applyAlignment="1" applyProtection="0">
      <alignment vertical="bottom"/>
    </xf>
  </cellStyleXfs>
  <cellXfs count="64">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fillId="4" borderId="1" applyNumberFormat="0" applyFont="1" applyFill="1" applyBorder="1" applyAlignment="1" applyProtection="0">
      <alignment vertical="bottom"/>
    </xf>
    <xf numFmtId="0" fontId="0" fillId="4" borderId="2" applyNumberFormat="0" applyFont="1" applyFill="1" applyBorder="1" applyAlignment="1" applyProtection="0">
      <alignment vertical="bottom"/>
    </xf>
    <xf numFmtId="0" fontId="0" fillId="4" borderId="3" applyNumberFormat="0" applyFont="1" applyFill="1" applyBorder="1" applyAlignment="1" applyProtection="0">
      <alignment vertical="bottom"/>
    </xf>
    <xf numFmtId="0" fontId="0" fillId="4" borderId="4" applyNumberFormat="0" applyFont="1" applyFill="1" applyBorder="1" applyAlignment="1" applyProtection="0">
      <alignment vertical="bottom"/>
    </xf>
    <xf numFmtId="0" fontId="0" fillId="4" borderId="5" applyNumberFormat="0" applyFont="1" applyFill="1" applyBorder="1" applyAlignment="1" applyProtection="0">
      <alignment vertical="bottom"/>
    </xf>
    <xf numFmtId="0" fontId="0" fillId="4" borderId="6" applyNumberFormat="0" applyFont="1" applyFill="1" applyBorder="1" applyAlignment="1" applyProtection="0">
      <alignment vertical="bottom"/>
    </xf>
    <xf numFmtId="49" fontId="1" fillId="4" borderId="5" applyNumberFormat="1" applyFont="1" applyFill="1" applyBorder="1" applyAlignment="1" applyProtection="0">
      <alignment horizontal="left" vertical="bottom" wrapText="1"/>
    </xf>
    <xf numFmtId="49" fontId="2" fillId="4" borderId="5" applyNumberFormat="1" applyFont="1" applyFill="1" applyBorder="1" applyAlignment="1" applyProtection="0">
      <alignment horizontal="left" vertical="bottom"/>
    </xf>
    <xf numFmtId="49" fontId="1" fillId="5" borderId="5" applyNumberFormat="1" applyFont="1" applyFill="1" applyBorder="1" applyAlignment="1" applyProtection="0">
      <alignment horizontal="left" vertical="bottom"/>
    </xf>
    <xf numFmtId="0" fontId="1" fillId="5" borderId="5" applyNumberFormat="0" applyFont="1" applyFill="1" applyBorder="1" applyAlignment="1" applyProtection="0">
      <alignment horizontal="left" vertical="bottom"/>
    </xf>
    <xf numFmtId="0" fontId="1" fillId="6" borderId="5" applyNumberFormat="0" applyFont="1" applyFill="1" applyBorder="1" applyAlignment="1" applyProtection="0">
      <alignment horizontal="left" vertical="bottom"/>
    </xf>
    <xf numFmtId="49" fontId="1" fillId="6" borderId="5" applyNumberFormat="1" applyFont="1" applyFill="1" applyBorder="1" applyAlignment="1" applyProtection="0">
      <alignment horizontal="left" vertical="bottom"/>
    </xf>
    <xf numFmtId="49" fontId="4" fillId="6" borderId="5" applyNumberFormat="1" applyFont="1" applyFill="1" applyBorder="1" applyAlignment="1" applyProtection="0">
      <alignment horizontal="left" vertical="bottom"/>
    </xf>
    <xf numFmtId="0" fontId="0" fillId="4" borderId="7" applyNumberFormat="0" applyFont="1" applyFill="1" applyBorder="1" applyAlignment="1" applyProtection="0">
      <alignment vertical="bottom"/>
    </xf>
    <xf numFmtId="0" fontId="0" fillId="4" borderId="8" applyNumberFormat="0" applyFont="1" applyFill="1" applyBorder="1" applyAlignment="1" applyProtection="0">
      <alignment vertical="bottom"/>
    </xf>
    <xf numFmtId="0" fontId="1" fillId="6" borderId="9" applyNumberFormat="0" applyFont="1" applyFill="1" applyBorder="1" applyAlignment="1" applyProtection="0">
      <alignment horizontal="left" vertical="bottom"/>
    </xf>
    <xf numFmtId="49" fontId="1" fillId="6" borderId="9" applyNumberFormat="1" applyFont="1" applyFill="1" applyBorder="1" applyAlignment="1" applyProtection="0">
      <alignment horizontal="left" vertical="bottom"/>
    </xf>
    <xf numFmtId="49" fontId="4" fillId="6" borderId="9" applyNumberFormat="1" applyFont="1" applyFill="1" applyBorder="1" applyAlignment="1" applyProtection="0">
      <alignment horizontal="left" vertical="bottom"/>
    </xf>
    <xf numFmtId="0" fontId="0" applyNumberFormat="1" applyFont="1" applyFill="0" applyBorder="0" applyAlignment="1" applyProtection="0">
      <alignment vertical="bottom"/>
    </xf>
    <xf numFmtId="49" fontId="0" fillId="4" borderId="10" applyNumberFormat="1" applyFont="1" applyFill="1" applyBorder="1" applyAlignment="1" applyProtection="0">
      <alignment horizontal="center" vertical="bottom"/>
    </xf>
    <xf numFmtId="0" fontId="0" fillId="4" borderId="10" applyNumberFormat="0" applyFont="1" applyFill="1" applyBorder="1" applyAlignment="1" applyProtection="0">
      <alignment horizontal="center" vertical="bottom"/>
    </xf>
    <xf numFmtId="0" fontId="0" fillId="4" borderId="10" applyNumberFormat="0" applyFont="1" applyFill="1" applyBorder="1" applyAlignment="1" applyProtection="0">
      <alignment vertical="bottom"/>
    </xf>
    <xf numFmtId="49" fontId="0" fillId="4" borderId="11" applyNumberFormat="1" applyFont="1" applyFill="1" applyBorder="1" applyAlignment="1" applyProtection="0">
      <alignment horizontal="center" vertical="bottom"/>
    </xf>
    <xf numFmtId="0" fontId="0" fillId="4" borderId="12" applyNumberFormat="0" applyFont="1" applyFill="1" applyBorder="1" applyAlignment="1" applyProtection="0">
      <alignment vertical="bottom"/>
    </xf>
    <xf numFmtId="49" fontId="0" fillId="4" borderId="10" applyNumberFormat="1" applyFont="1" applyFill="1" applyBorder="1" applyAlignment="1" applyProtection="0">
      <alignment horizontal="left" vertical="top"/>
    </xf>
    <xf numFmtId="59" fontId="0" fillId="4" borderId="10" applyNumberFormat="1" applyFont="1" applyFill="1" applyBorder="1" applyAlignment="1" applyProtection="0">
      <alignment horizontal="right" vertical="bottom"/>
    </xf>
    <xf numFmtId="59" fontId="0" fillId="4" borderId="11" applyNumberFormat="1" applyFont="1" applyFill="1" applyBorder="1" applyAlignment="1" applyProtection="0">
      <alignment horizontal="right" vertical="bottom"/>
    </xf>
    <xf numFmtId="60" fontId="0" fillId="4" borderId="12" applyNumberFormat="1" applyFont="1" applyFill="1" applyBorder="1" applyAlignment="1" applyProtection="0">
      <alignment horizontal="right" vertical="bottom"/>
    </xf>
    <xf numFmtId="60" fontId="0" fillId="4" borderId="10" applyNumberFormat="1" applyFont="1" applyFill="1" applyBorder="1" applyAlignment="1" applyProtection="0">
      <alignment horizontal="right" vertical="bottom"/>
    </xf>
    <xf numFmtId="0" fontId="0" fillId="4" borderId="10" applyNumberFormat="0" applyFont="1" applyFill="1" applyBorder="1" applyAlignment="1" applyProtection="0">
      <alignment horizontal="right" vertical="bottom"/>
    </xf>
    <xf numFmtId="49" fontId="0" fillId="4" borderId="10" applyNumberFormat="1" applyFont="1" applyFill="1" applyBorder="1" applyAlignment="1" applyProtection="0">
      <alignment horizontal="left" vertical="top" wrapText="1"/>
    </xf>
    <xf numFmtId="0" fontId="0" fillId="4" borderId="10" applyNumberFormat="0" applyFont="1" applyFill="1" applyBorder="1" applyAlignment="1" applyProtection="0">
      <alignment horizontal="left" vertical="top"/>
    </xf>
    <xf numFmtId="60" fontId="0" fillId="4" borderId="11" applyNumberFormat="1" applyFont="1" applyFill="1" applyBorder="1" applyAlignment="1" applyProtection="0">
      <alignment horizontal="right" vertical="bottom"/>
    </xf>
    <xf numFmtId="60" fontId="0" fillId="4" borderId="10" applyNumberFormat="1" applyFont="1" applyFill="1" applyBorder="1" applyAlignment="1" applyProtection="0">
      <alignment vertical="bottom" wrapText="1"/>
    </xf>
    <xf numFmtId="60" fontId="0" fillId="4" borderId="13" applyNumberFormat="1" applyFont="1" applyFill="1" applyBorder="1" applyAlignment="1" applyProtection="0">
      <alignment horizontal="right" vertical="bottom"/>
    </xf>
    <xf numFmtId="60" fontId="0" fillId="4" borderId="10" applyNumberFormat="1" applyFont="1" applyFill="1" applyBorder="1" applyAlignment="1" applyProtection="0">
      <alignment vertical="bottom"/>
    </xf>
    <xf numFmtId="49" fontId="0" fillId="4" borderId="10" applyNumberFormat="1" applyFont="1" applyFill="1" applyBorder="1" applyAlignment="1" applyProtection="0">
      <alignment vertical="bottom"/>
    </xf>
    <xf numFmtId="61" fontId="0" fillId="4" borderId="10" applyNumberFormat="1" applyFont="1" applyFill="1" applyBorder="1" applyAlignment="1" applyProtection="0">
      <alignment vertical="bottom"/>
    </xf>
    <xf numFmtId="49" fontId="6" fillId="4" borderId="10" applyNumberFormat="1" applyFont="1" applyFill="1" applyBorder="1" applyAlignment="1" applyProtection="0">
      <alignment vertical="bottom"/>
    </xf>
    <xf numFmtId="60" fontId="0" fillId="4" borderId="11" applyNumberFormat="1" applyFont="1" applyFill="1" applyBorder="1" applyAlignment="1" applyProtection="0">
      <alignment vertical="bottom"/>
    </xf>
    <xf numFmtId="60" fontId="6" fillId="4" borderId="10" applyNumberFormat="1" applyFont="1" applyFill="1" applyBorder="1" applyAlignment="1" applyProtection="0">
      <alignment vertical="bottom"/>
    </xf>
    <xf numFmtId="60" fontId="0" fillId="4" borderId="12" applyNumberFormat="1" applyFont="1" applyFill="1" applyBorder="1" applyAlignment="1" applyProtection="0">
      <alignment vertical="bottom"/>
    </xf>
    <xf numFmtId="0" fontId="0" applyNumberFormat="1" applyFont="1" applyFill="0" applyBorder="0" applyAlignment="1" applyProtection="0">
      <alignment vertical="bottom"/>
    </xf>
    <xf numFmtId="4" fontId="0" fillId="4" borderId="10" applyNumberFormat="1" applyFont="1" applyFill="1" applyBorder="1" applyAlignment="1" applyProtection="0">
      <alignment vertical="bottom"/>
    </xf>
    <xf numFmtId="62" fontId="0" fillId="4" borderId="10" applyNumberFormat="1" applyFont="1" applyFill="1" applyBorder="1" applyAlignment="1" applyProtection="0">
      <alignment vertical="bottom"/>
    </xf>
    <xf numFmtId="2" fontId="0" fillId="7" borderId="10" applyNumberFormat="1" applyFont="1" applyFill="1" applyBorder="1" applyAlignment="1" applyProtection="0">
      <alignment vertical="bottom"/>
    </xf>
    <xf numFmtId="0" fontId="0" applyNumberFormat="1" applyFont="1" applyFill="0" applyBorder="0" applyAlignment="1" applyProtection="0">
      <alignment vertical="bottom"/>
    </xf>
    <xf numFmtId="49" fontId="2" fillId="4" borderId="14" applyNumberFormat="1" applyFont="1" applyFill="1" applyBorder="1" applyAlignment="1" applyProtection="0">
      <alignment horizontal="center" vertical="center"/>
    </xf>
    <xf numFmtId="0" fontId="2" fillId="4" borderId="15" applyNumberFormat="0" applyFont="1" applyFill="1" applyBorder="1" applyAlignment="1" applyProtection="0">
      <alignment horizontal="center" vertical="center"/>
    </xf>
    <xf numFmtId="0" fontId="2" fillId="4" borderId="16" applyNumberFormat="0" applyFont="1" applyFill="1" applyBorder="1" applyAlignment="1" applyProtection="0">
      <alignment horizontal="center" vertical="center"/>
    </xf>
    <xf numFmtId="0" fontId="0" fillId="8" borderId="17" applyNumberFormat="0" applyFont="1" applyFill="1" applyBorder="1" applyAlignment="1" applyProtection="0">
      <alignment vertical="bottom"/>
    </xf>
    <xf numFmtId="0" fontId="0" fillId="9" borderId="18" applyNumberFormat="0" applyFont="1" applyFill="1" applyBorder="1" applyAlignment="1" applyProtection="0">
      <alignment vertical="bottom"/>
    </xf>
    <xf numFmtId="0" fontId="0" fillId="4" borderId="19" applyNumberFormat="0" applyFont="1" applyFill="1" applyBorder="1" applyAlignment="1" applyProtection="0">
      <alignment vertical="bottom"/>
    </xf>
    <xf numFmtId="0" fontId="0" fillId="4" borderId="20" applyNumberFormat="0" applyFont="1" applyFill="1" applyBorder="1" applyAlignment="1" applyProtection="0">
      <alignment vertical="bottom"/>
    </xf>
    <xf numFmtId="0" fontId="0" fillId="9" borderId="21" applyNumberFormat="0" applyFont="1" applyFill="1" applyBorder="1" applyAlignment="1" applyProtection="0">
      <alignment vertical="bottom"/>
    </xf>
    <xf numFmtId="0" fontId="0" fillId="4" borderId="22" applyNumberFormat="0" applyFont="1" applyFill="1" applyBorder="1" applyAlignment="1" applyProtection="0">
      <alignment vertical="bottom"/>
    </xf>
    <xf numFmtId="0" fontId="0" fillId="4" borderId="23" applyNumberFormat="0"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5e88b1"/>
      <rgbColor rgb="ffeef3f4"/>
      <rgbColor rgb="ffadcdea"/>
      <rgbColor rgb="ffa5a5a5"/>
      <rgbColor rgb="ffbdc0bf"/>
      <rgbColor rgb="ff3f3f3f"/>
      <rgbColor rgb="ffdbdbdb"/>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Pr>
    <pageSetUpPr fitToPage="1"/>
  </sheetPr>
  <dimension ref="A1:E16"/>
  <sheetViews>
    <sheetView workbookViewId="0" showGridLines="0" defaultGridColor="1"/>
  </sheetViews>
  <sheetFormatPr defaultColWidth="10" defaultRowHeight="13" customHeight="1" outlineLevelRow="0" outlineLevelCol="0"/>
  <cols>
    <col min="1" max="1" width="2" customWidth="1"/>
    <col min="1" max="1" width="2" style="6" customWidth="1"/>
    <col min="2" max="4" width="30.5547" customWidth="1"/>
    <col min="2" max="2" width="30.5" style="6" customWidth="1"/>
    <col min="3" max="3" width="30.5" style="6" customWidth="1"/>
    <col min="4" max="4" width="30.5" style="6" customWidth="1"/>
    <col min="5" max="5" width="10" style="6" customWidth="1"/>
    <col min="6" max="256" width="10" style="6" customWidth="1"/>
  </cols>
  <sheetData>
    <row r="1" ht="13.55" customHeight="1">
      <c r="A1" s="7"/>
      <c r="B1" s="8"/>
      <c r="C1" s="8"/>
      <c r="D1" s="8"/>
      <c r="E1" s="9"/>
    </row>
    <row r="2" ht="13.55" customHeight="1">
      <c r="A2" s="10"/>
      <c r="B2" s="11"/>
      <c r="C2" s="11"/>
      <c r="D2" s="11"/>
      <c r="E2" s="12"/>
    </row>
    <row r="3" ht="50" customHeight="1">
      <c r="A3" s="10"/>
      <c r="B3" t="s" s="13">
        <v>0</v>
      </c>
      <c r="C3" s="11"/>
      <c r="D3" s="11"/>
      <c r="E3" s="12"/>
    </row>
    <row r="4" ht="13.55" customHeight="1">
      <c r="A4" s="10"/>
      <c r="B4" s="11"/>
      <c r="C4" s="11"/>
      <c r="D4" s="11"/>
      <c r="E4" s="12"/>
    </row>
    <row r="5" ht="13.55" customHeight="1">
      <c r="A5" s="10"/>
      <c r="B5" s="11"/>
      <c r="C5" s="11"/>
      <c r="D5" s="11"/>
      <c r="E5" s="12"/>
    </row>
    <row r="6" ht="13.55" customHeight="1">
      <c r="A6" s="10"/>
      <c r="B6" s="11"/>
      <c r="C6" s="11"/>
      <c r="D6" s="11"/>
      <c r="E6" s="12"/>
    </row>
    <row r="7">
      <c r="A7" s="10"/>
      <c r="B7" t="s" s="14">
        <v>1</v>
      </c>
      <c r="C7" t="s" s="14">
        <v>2</v>
      </c>
      <c r="D7" t="s" s="14">
        <v>3</v>
      </c>
      <c r="E7" s="12"/>
    </row>
    <row r="8" ht="13.55" customHeight="1">
      <c r="A8" s="10"/>
      <c r="B8" s="11"/>
      <c r="C8" s="11"/>
      <c r="D8" s="11"/>
      <c r="E8" s="12"/>
    </row>
    <row r="9">
      <c r="A9" s="10"/>
      <c r="B9" t="s" s="15">
        <v>6</v>
      </c>
      <c r="C9" s="16"/>
      <c r="D9" s="16"/>
      <c r="E9" s="12"/>
    </row>
    <row r="10">
      <c r="A10" s="10"/>
      <c r="B10" s="17"/>
      <c r="C10" t="s" s="18">
        <v>5</v>
      </c>
      <c r="D10" t="s" s="19">
        <v>7</v>
      </c>
      <c r="E10" s="12"/>
    </row>
    <row r="11" ht="13" customHeight="1">
      <c r="A11" s="10"/>
      <c r="B11" t="s" s="3">
        <v>14</v>
      </c>
      <c r="C11" s="3"/>
      <c r="D11" s="3"/>
      <c r="E11" s="12"/>
    </row>
    <row r="12" ht="13" customHeight="1">
      <c r="A12" s="20"/>
      <c r="B12" s="4"/>
      <c r="C12" t="s" s="4">
        <v>5</v>
      </c>
      <c r="D12" t="s" s="5">
        <v>15</v>
      </c>
      <c r="E12" s="21"/>
    </row>
    <row r="13" ht="13" customHeight="1">
      <c r="A13" s="7"/>
      <c r="B13" t="s" s="3">
        <v>45</v>
      </c>
      <c r="C13" s="3"/>
      <c r="D13" s="3"/>
      <c r="E13" s="9"/>
    </row>
    <row r="14" ht="13" customHeight="1">
      <c r="A14" s="20"/>
      <c r="B14" s="4"/>
      <c r="C14" t="s" s="4">
        <v>5</v>
      </c>
      <c r="D14" t="s" s="5">
        <v>46</v>
      </c>
      <c r="E14" s="21"/>
    </row>
    <row r="15" ht="13" customHeight="1">
      <c r="A15" s="7"/>
      <c r="B15" t="s" s="3">
        <v>12</v>
      </c>
      <c r="C15" s="3"/>
      <c r="D15" s="3"/>
      <c r="E15" s="9"/>
    </row>
    <row r="16" ht="13" customHeight="1">
      <c r="A16" s="20"/>
      <c r="B16" s="4"/>
      <c r="C16" t="s" s="4">
        <v>5</v>
      </c>
      <c r="D16" t="s" s="5">
        <v>12</v>
      </c>
      <c r="E16" s="21"/>
    </row>
  </sheetData>
  <mergeCells count="2">
    <mergeCell ref="B3:D3"/>
    <mergeCell ref="B3:D3"/>
  </mergeCells>
  <hyperlinks>
    <hyperlink ref="D10" location="'Export Summary'!R1C1" tooltip="" display="Export Summary"/>
    <hyperlink ref="D10" location="'Budget Prelim 23_24'!R1C1" tooltip="" display="Final Budget - August 2020"/>
    <hyperlink ref="D12" location="'Budget Prelim 23_24'!R1C1" tooltip="" display="Final Budget"/>
    <hyperlink ref="D14" location="'Sales Tax 23_24'!R1C1" tooltip="" display="Sales Tax Rev &amp; Int 21_22"/>
    <hyperlink ref="D16" location="'Sheet 1'!R1C1" tooltip="" display="Sheet 1"/>
    <hyperlink ref="D12" location="'Budget Prelim 23_24'!R1C1" tooltip="" display="Budget Prelim 23_24"/>
    <hyperlink ref="D14" location="'Sales Tax 23_24'!R1C1" tooltip="" display="Sales Tax 23_24"/>
    <hyperlink ref="D16" location="'Sheet 1'!R1C1" tooltip="" display="Sheet 1"/>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1:F49"/>
  <sheetViews>
    <sheetView workbookViewId="0" showGridLines="0" defaultGridColor="1"/>
  </sheetViews>
  <sheetFormatPr defaultColWidth="8.83333" defaultRowHeight="14.4" customHeight="1" outlineLevelRow="0" outlineLevelCol="0"/>
  <cols>
    <col min="1" max="1" width="49.5" style="25" customWidth="1"/>
    <col min="2" max="2" width="18.6719" style="25" customWidth="1"/>
    <col min="3" max="3" width="3" style="25" customWidth="1"/>
    <col min="4" max="4" width="18.6719" style="25" customWidth="1"/>
    <col min="5" max="6" width="12.3516" style="25" customWidth="1"/>
    <col min="7" max="256" width="8.85156" style="25" customWidth="1"/>
  </cols>
  <sheetData>
    <row r="1" ht="13.55" customHeight="1">
      <c r="A1" t="s" s="26">
        <v>16</v>
      </c>
      <c r="B1" s="27"/>
      <c r="C1" s="27"/>
      <c r="D1" s="27"/>
      <c r="E1" s="28"/>
      <c r="F1" s="28"/>
    </row>
    <row r="2" ht="13.55" customHeight="1">
      <c r="A2" t="s" s="26">
        <v>17</v>
      </c>
      <c r="B2" s="27"/>
      <c r="C2" s="27"/>
      <c r="D2" s="27"/>
      <c r="E2" s="28"/>
      <c r="F2" s="28"/>
    </row>
    <row r="3" ht="13.55" customHeight="1">
      <c r="A3" s="28"/>
      <c r="B3" s="28"/>
      <c r="C3" s="28"/>
      <c r="D3" s="28"/>
      <c r="E3" s="28"/>
      <c r="F3" s="28"/>
    </row>
    <row r="4" ht="15" customHeight="1">
      <c r="A4" s="28"/>
      <c r="B4" t="s" s="26">
        <v>18</v>
      </c>
      <c r="C4" s="27"/>
      <c r="D4" t="s" s="26">
        <v>19</v>
      </c>
      <c r="E4" s="28"/>
      <c r="F4" s="28"/>
    </row>
    <row r="5" ht="15" customHeight="1">
      <c r="A5" s="28"/>
      <c r="B5" t="s" s="29">
        <v>20</v>
      </c>
      <c r="C5" s="27"/>
      <c r="D5" t="s" s="29">
        <v>21</v>
      </c>
      <c r="E5" s="28"/>
      <c r="F5" s="28"/>
    </row>
    <row r="6" ht="15" customHeight="1">
      <c r="A6" s="28"/>
      <c r="B6" s="30"/>
      <c r="C6" s="28"/>
      <c r="D6" s="30"/>
      <c r="E6" s="28"/>
      <c r="F6" s="28"/>
    </row>
    <row r="7" ht="15" customHeight="1">
      <c r="A7" s="28"/>
      <c r="B7" s="28"/>
      <c r="C7" s="28"/>
      <c r="D7" s="28"/>
      <c r="E7" s="28"/>
      <c r="F7" s="28"/>
    </row>
    <row r="8" ht="15" customHeight="1">
      <c r="A8" t="s" s="31">
        <v>22</v>
      </c>
      <c r="B8" s="32"/>
      <c r="C8" s="32"/>
      <c r="D8" s="32">
        <v>0</v>
      </c>
      <c r="E8" s="28"/>
      <c r="F8" s="28"/>
    </row>
    <row r="9" ht="15" customHeight="1">
      <c r="A9" t="s" s="31">
        <v>23</v>
      </c>
      <c r="B9" s="33">
        <v>47173</v>
      </c>
      <c r="C9" s="32"/>
      <c r="D9" s="33">
        <v>35000</v>
      </c>
      <c r="E9" s="28"/>
      <c r="F9" s="28"/>
    </row>
    <row r="10" ht="15" customHeight="1">
      <c r="A10" t="s" s="31">
        <v>24</v>
      </c>
      <c r="B10" s="34">
        <f>SUM(B8:B9)</f>
        <v>47173</v>
      </c>
      <c r="C10" s="35"/>
      <c r="D10" s="34">
        <f>SUM(D8:D9)</f>
        <v>35000</v>
      </c>
      <c r="E10" s="28"/>
      <c r="F10" s="28"/>
    </row>
    <row r="11" ht="15" customHeight="1">
      <c r="A11" s="28"/>
      <c r="B11" s="36"/>
      <c r="C11" s="36"/>
      <c r="D11" s="36"/>
      <c r="E11" s="28"/>
      <c r="F11" s="28"/>
    </row>
    <row r="12" ht="15" customHeight="1">
      <c r="A12" t="s" s="37">
        <v>25</v>
      </c>
      <c r="B12" s="32">
        <f>B35</f>
        <v>12600</v>
      </c>
      <c r="C12" s="32"/>
      <c r="D12" s="32">
        <f>D35</f>
        <v>47000</v>
      </c>
      <c r="E12" s="28"/>
      <c r="F12" s="28"/>
    </row>
    <row r="13" ht="15" customHeight="1">
      <c r="A13" t="s" s="31">
        <v>26</v>
      </c>
      <c r="B13" s="33">
        <v>200000</v>
      </c>
      <c r="C13" s="32"/>
      <c r="D13" s="33">
        <v>250000</v>
      </c>
      <c r="E13" s="28"/>
      <c r="F13" s="28"/>
    </row>
    <row r="14" ht="15" customHeight="1">
      <c r="A14" t="s" s="31">
        <v>27</v>
      </c>
      <c r="B14" s="34">
        <f>SUM(B12+B13)</f>
        <v>212600</v>
      </c>
      <c r="C14" s="35"/>
      <c r="D14" s="34">
        <f>D12+D13</f>
        <v>297000</v>
      </c>
      <c r="E14" s="28"/>
      <c r="F14" s="28"/>
    </row>
    <row r="15" ht="15" customHeight="1">
      <c r="A15" s="38"/>
      <c r="B15" s="35"/>
      <c r="C15" s="35"/>
      <c r="D15" s="35"/>
      <c r="E15" s="28"/>
      <c r="F15" s="28"/>
    </row>
    <row r="16" ht="15" customHeight="1">
      <c r="A16" t="s" s="31">
        <v>28</v>
      </c>
      <c r="B16" s="35">
        <f>B26+B24+B22</f>
        <v>3464742.9</v>
      </c>
      <c r="C16" s="28"/>
      <c r="D16" s="35">
        <f>B18</f>
        <v>3299315.9</v>
      </c>
      <c r="E16" s="28"/>
      <c r="F16" s="28"/>
    </row>
    <row r="17" ht="15" customHeight="1">
      <c r="A17" t="s" s="31">
        <v>29</v>
      </c>
      <c r="B17" s="39">
        <f>B10-B14</f>
        <v>-165427</v>
      </c>
      <c r="C17" s="28"/>
      <c r="D17" s="39">
        <f>D14</f>
        <v>297000</v>
      </c>
      <c r="E17" s="28"/>
      <c r="F17" s="28"/>
    </row>
    <row r="18" ht="15" customHeight="1">
      <c r="A18" t="s" s="31">
        <v>30</v>
      </c>
      <c r="B18" s="34">
        <f>B16+B17</f>
        <v>3299315.9</v>
      </c>
      <c r="C18" s="28"/>
      <c r="D18" s="34">
        <f>D16-D17</f>
        <v>3002315.9</v>
      </c>
      <c r="E18" s="28"/>
      <c r="F18" s="28"/>
    </row>
    <row r="19" ht="15" customHeight="1">
      <c r="A19" s="38"/>
      <c r="B19" s="35"/>
      <c r="C19" s="35"/>
      <c r="D19" s="35"/>
      <c r="E19" s="28"/>
      <c r="F19" s="28"/>
    </row>
    <row r="20" ht="15" customHeight="1">
      <c r="A20" t="s" s="37">
        <v>31</v>
      </c>
      <c r="B20" s="40">
        <f>B10*0.3</f>
        <v>14151.9</v>
      </c>
      <c r="C20" s="28"/>
      <c r="D20" s="40">
        <v>9000</v>
      </c>
      <c r="E20" s="28"/>
      <c r="F20" s="28"/>
    </row>
    <row r="21" ht="15" customHeight="1">
      <c r="A21" t="s" s="31">
        <v>32</v>
      </c>
      <c r="B21" s="39">
        <v>1611429</v>
      </c>
      <c r="C21" s="28"/>
      <c r="D21" s="39">
        <f>B22</f>
        <v>1625580.9</v>
      </c>
      <c r="E21" s="28"/>
      <c r="F21" s="28"/>
    </row>
    <row r="22" ht="15" customHeight="1">
      <c r="A22" t="s" s="31">
        <v>33</v>
      </c>
      <c r="B22" s="41">
        <f>B20+B21</f>
        <v>1625580.9</v>
      </c>
      <c r="C22" s="28"/>
      <c r="D22" s="41">
        <f>D20+D21</f>
        <v>1634580.9</v>
      </c>
      <c r="E22" s="28"/>
      <c r="F22" s="28"/>
    </row>
    <row r="23" ht="15" customHeight="1">
      <c r="A23" s="28"/>
      <c r="B23" s="30"/>
      <c r="C23" s="28"/>
      <c r="D23" s="30"/>
      <c r="E23" s="28"/>
      <c r="F23" s="28"/>
    </row>
    <row r="24" ht="13.55" customHeight="1">
      <c r="A24" t="s" s="31">
        <v>34</v>
      </c>
      <c r="B24" s="42">
        <v>1735162</v>
      </c>
      <c r="C24" s="28"/>
      <c r="D24" s="42">
        <f>D18-D22</f>
        <v>1367735</v>
      </c>
      <c r="E24" s="28"/>
      <c r="F24" s="28"/>
    </row>
    <row r="25" ht="13.55" customHeight="1">
      <c r="A25" s="28"/>
      <c r="B25" s="28"/>
      <c r="C25" s="28"/>
      <c r="D25" s="28"/>
      <c r="E25" s="28"/>
      <c r="F25" s="28"/>
    </row>
    <row r="26" ht="13.55" customHeight="1">
      <c r="A26" t="s" s="43">
        <v>35</v>
      </c>
      <c r="B26" s="44">
        <v>104000</v>
      </c>
      <c r="C26" s="28"/>
      <c r="D26" s="28"/>
      <c r="E26" s="28"/>
      <c r="F26" s="28"/>
    </row>
    <row r="27" ht="13.55" customHeight="1">
      <c r="A27" s="28"/>
      <c r="B27" s="28"/>
      <c r="C27" s="28"/>
      <c r="D27" s="28"/>
      <c r="E27" s="28"/>
      <c r="F27" s="28"/>
    </row>
    <row r="28" ht="13.55" customHeight="1">
      <c r="A28" t="s" s="45">
        <v>36</v>
      </c>
      <c r="B28" s="28"/>
      <c r="C28" s="28"/>
      <c r="D28" s="28"/>
      <c r="E28" s="28"/>
      <c r="F28" s="28"/>
    </row>
    <row r="29" ht="13.55" customHeight="1">
      <c r="A29" t="s" s="43">
        <v>37</v>
      </c>
      <c r="B29" s="42">
        <v>3000</v>
      </c>
      <c r="C29" s="28"/>
      <c r="D29" s="42">
        <v>3000</v>
      </c>
      <c r="E29" s="28"/>
      <c r="F29" s="28"/>
    </row>
    <row r="30" ht="13.55" customHeight="1">
      <c r="A30" t="s" s="43">
        <v>38</v>
      </c>
      <c r="B30" s="42">
        <v>0</v>
      </c>
      <c r="C30" s="28"/>
      <c r="D30" s="42"/>
      <c r="E30" s="43"/>
      <c r="F30" s="43"/>
    </row>
    <row r="31" ht="13.55" customHeight="1">
      <c r="A31" t="s" s="43">
        <v>39</v>
      </c>
      <c r="B31" s="42">
        <v>0</v>
      </c>
      <c r="C31" s="28"/>
      <c r="D31" s="42">
        <v>10000</v>
      </c>
      <c r="E31" s="28"/>
      <c r="F31" s="28"/>
    </row>
    <row r="32" ht="13.55" customHeight="1">
      <c r="A32" t="s" s="43">
        <v>40</v>
      </c>
      <c r="B32" s="42">
        <v>8000</v>
      </c>
      <c r="C32" s="28"/>
      <c r="D32" s="42">
        <v>10000</v>
      </c>
      <c r="E32" s="28"/>
      <c r="F32" s="28"/>
    </row>
    <row r="33" ht="13.55" customHeight="1">
      <c r="A33" t="s" s="43">
        <v>41</v>
      </c>
      <c r="B33" s="42">
        <v>1000</v>
      </c>
      <c r="C33" s="28"/>
      <c r="D33" s="42">
        <v>4000</v>
      </c>
      <c r="E33" t="s" s="43">
        <v>42</v>
      </c>
      <c r="F33" s="28"/>
    </row>
    <row r="34" ht="16.2" customHeight="1">
      <c r="A34" t="s" s="43">
        <v>43</v>
      </c>
      <c r="B34" s="46">
        <v>600</v>
      </c>
      <c r="C34" s="28"/>
      <c r="D34" s="47">
        <v>20000</v>
      </c>
      <c r="E34" t="s" s="43">
        <v>44</v>
      </c>
      <c r="F34" s="28"/>
    </row>
    <row r="35" ht="13.55" customHeight="1">
      <c r="A35" s="28"/>
      <c r="B35" s="48">
        <f>B29+B30+B31+B32+B33+B34</f>
        <v>12600</v>
      </c>
      <c r="C35" s="28"/>
      <c r="D35" s="42">
        <f>SUM(D29:D34)</f>
        <v>47000</v>
      </c>
      <c r="E35" s="28"/>
      <c r="F35" s="28"/>
    </row>
    <row r="36" ht="13.55" customHeight="1">
      <c r="A36" s="28"/>
      <c r="B36" s="28"/>
      <c r="C36" s="28"/>
      <c r="D36" s="28"/>
      <c r="E36" s="28"/>
      <c r="F36" s="28"/>
    </row>
    <row r="37" ht="13.55" customHeight="1">
      <c r="A37" s="28"/>
      <c r="B37" s="28"/>
      <c r="C37" s="28"/>
      <c r="D37" s="28"/>
      <c r="E37" s="28"/>
      <c r="F37" s="28"/>
    </row>
    <row r="38" ht="13.55" customHeight="1">
      <c r="A38" s="28"/>
      <c r="B38" s="28"/>
      <c r="C38" s="28"/>
      <c r="D38" s="28"/>
      <c r="E38" s="28"/>
      <c r="F38" s="28"/>
    </row>
    <row r="39" ht="13.55" customHeight="1">
      <c r="A39" s="28"/>
      <c r="B39" s="28"/>
      <c r="C39" s="28"/>
      <c r="D39" s="42"/>
      <c r="E39" s="28"/>
      <c r="F39" s="28"/>
    </row>
    <row r="40" ht="13.55" customHeight="1">
      <c r="A40" s="28"/>
      <c r="B40" s="28"/>
      <c r="C40" s="28"/>
      <c r="D40" s="42"/>
      <c r="E40" s="28"/>
      <c r="F40" s="28"/>
    </row>
    <row r="41" ht="13.55" customHeight="1">
      <c r="A41" s="28"/>
      <c r="B41" s="28"/>
      <c r="C41" s="28"/>
      <c r="D41" s="42"/>
      <c r="E41" s="28"/>
      <c r="F41" s="28"/>
    </row>
    <row r="42" ht="13.55" customHeight="1">
      <c r="A42" s="28"/>
      <c r="B42" s="28"/>
      <c r="C42" s="28"/>
      <c r="D42" s="42"/>
      <c r="E42" s="28"/>
      <c r="F42" s="28"/>
    </row>
    <row r="43" ht="13.55" customHeight="1">
      <c r="A43" s="28"/>
      <c r="B43" s="28"/>
      <c r="C43" s="28"/>
      <c r="D43" s="42"/>
      <c r="E43" s="28"/>
      <c r="F43" s="28"/>
    </row>
    <row r="44" ht="13.55" customHeight="1">
      <c r="A44" s="28"/>
      <c r="B44" s="28"/>
      <c r="C44" s="28"/>
      <c r="D44" s="42"/>
      <c r="E44" s="28"/>
      <c r="F44" s="28"/>
    </row>
    <row r="45" ht="13.55" customHeight="1">
      <c r="A45" s="28"/>
      <c r="B45" s="28"/>
      <c r="C45" s="28"/>
      <c r="D45" s="42"/>
      <c r="E45" s="28"/>
      <c r="F45" s="28"/>
    </row>
    <row r="46" ht="13.55" customHeight="1">
      <c r="A46" s="28"/>
      <c r="B46" s="28"/>
      <c r="C46" s="28"/>
      <c r="D46" s="42"/>
      <c r="E46" s="28"/>
      <c r="F46" s="28"/>
    </row>
    <row r="47" ht="13.55" customHeight="1">
      <c r="A47" s="28"/>
      <c r="B47" s="28"/>
      <c r="C47" s="28"/>
      <c r="D47" s="42"/>
      <c r="E47" s="28"/>
      <c r="F47" s="28"/>
    </row>
    <row r="48" ht="13.55" customHeight="1">
      <c r="A48" s="28"/>
      <c r="B48" s="28"/>
      <c r="C48" s="28"/>
      <c r="D48" s="42"/>
      <c r="E48" s="28"/>
      <c r="F48" s="28"/>
    </row>
    <row r="49" ht="13.55" customHeight="1">
      <c r="A49" s="28"/>
      <c r="B49" s="28"/>
      <c r="C49" s="28"/>
      <c r="D49" s="46"/>
      <c r="E49" s="28"/>
      <c r="F49" s="28"/>
    </row>
  </sheetData>
  <mergeCells count="2">
    <mergeCell ref="A1:D1"/>
    <mergeCell ref="A2:D2"/>
  </mergeCell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E13"/>
  <sheetViews>
    <sheetView workbookViewId="0" showGridLines="0" defaultGridColor="1"/>
  </sheetViews>
  <sheetFormatPr defaultColWidth="8.83333" defaultRowHeight="14.4" customHeight="1" outlineLevelRow="0" outlineLevelCol="0"/>
  <cols>
    <col min="1" max="1" width="8.85156" style="49" customWidth="1"/>
    <col min="2" max="2" width="10.3516" style="49" customWidth="1"/>
    <col min="3" max="3" width="8.85156" style="49" customWidth="1"/>
    <col min="4" max="4" width="21.1719" style="49" customWidth="1"/>
    <col min="5" max="5" width="8.85156" style="49" customWidth="1"/>
    <col min="6" max="256" width="8.85156" style="49" customWidth="1"/>
  </cols>
  <sheetData>
    <row r="1" ht="13.55" customHeight="1">
      <c r="A1" t="s" s="43">
        <v>47</v>
      </c>
      <c r="B1" s="50"/>
      <c r="C1" s="28"/>
      <c r="D1" s="28"/>
      <c r="E1" s="28"/>
    </row>
    <row r="2" ht="13.55" customHeight="1">
      <c r="A2" t="s" s="43">
        <v>48</v>
      </c>
      <c r="B2" s="50"/>
      <c r="C2" s="28"/>
      <c r="D2" s="28"/>
      <c r="E2" s="28"/>
    </row>
    <row r="3" ht="13.55" customHeight="1">
      <c r="A3" t="s" s="43">
        <v>49</v>
      </c>
      <c r="B3" s="50"/>
      <c r="C3" s="28"/>
      <c r="D3" t="s" s="43">
        <v>50</v>
      </c>
      <c r="E3" s="50">
        <v>5774.43</v>
      </c>
    </row>
    <row r="4" ht="13.55" customHeight="1">
      <c r="A4" t="s" s="43">
        <v>51</v>
      </c>
      <c r="B4" s="50"/>
      <c r="C4" s="28"/>
      <c r="D4" s="28"/>
      <c r="E4" s="28"/>
    </row>
    <row r="5" ht="13.55" customHeight="1">
      <c r="A5" t="s" s="43">
        <v>52</v>
      </c>
      <c r="B5" s="50"/>
      <c r="C5" s="28"/>
      <c r="D5" s="28"/>
      <c r="E5" s="28"/>
    </row>
    <row r="6" ht="13.55" customHeight="1">
      <c r="A6" t="s" s="43">
        <v>53</v>
      </c>
      <c r="B6" s="50"/>
      <c r="C6" s="28"/>
      <c r="D6" t="s" s="43">
        <v>54</v>
      </c>
      <c r="E6" s="50">
        <v>14900.54</v>
      </c>
    </row>
    <row r="7" ht="13.55" customHeight="1">
      <c r="A7" t="s" s="43">
        <v>55</v>
      </c>
      <c r="B7" s="50"/>
      <c r="C7" s="28"/>
      <c r="D7" s="28"/>
      <c r="E7" s="28"/>
    </row>
    <row r="8" ht="13.55" customHeight="1">
      <c r="A8" t="s" s="43">
        <v>56</v>
      </c>
      <c r="B8" s="50"/>
      <c r="C8" s="28"/>
      <c r="D8" s="28"/>
      <c r="E8" s="28"/>
    </row>
    <row r="9" ht="13.55" customHeight="1">
      <c r="A9" t="s" s="43">
        <v>57</v>
      </c>
      <c r="B9" s="50"/>
      <c r="C9" s="28"/>
      <c r="D9" t="s" s="43">
        <v>58</v>
      </c>
      <c r="E9" s="50">
        <v>18498.49</v>
      </c>
    </row>
    <row r="10" ht="13.55" customHeight="1">
      <c r="A10" t="s" s="43">
        <v>59</v>
      </c>
      <c r="B10" s="50"/>
      <c r="C10" s="28"/>
      <c r="D10" s="28"/>
      <c r="E10" s="28"/>
    </row>
    <row r="11" ht="13.55" customHeight="1">
      <c r="A11" t="s" s="43">
        <v>60</v>
      </c>
      <c r="B11" s="50"/>
      <c r="C11" s="28"/>
      <c r="D11" s="28"/>
      <c r="E11" s="28"/>
    </row>
    <row r="12" ht="13.55" customHeight="1">
      <c r="A12" t="s" s="43">
        <v>61</v>
      </c>
      <c r="B12" s="51"/>
      <c r="C12" s="28"/>
      <c r="D12" t="s" s="43">
        <v>62</v>
      </c>
      <c r="E12" s="52">
        <v>8000</v>
      </c>
    </row>
    <row r="13" ht="13.55" customHeight="1">
      <c r="A13" s="28"/>
      <c r="B13" s="50">
        <f>B1+B2+B3+B4+B5+B6+B7+B8+B9+B10+B11+B12</f>
        <v>0</v>
      </c>
      <c r="C13" s="28"/>
      <c r="D13" s="28"/>
      <c r="E13" s="50">
        <f>SUM(E1:E12)</f>
        <v>47173.46</v>
      </c>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E11"/>
  <sheetViews>
    <sheetView workbookViewId="0" showGridLines="0" defaultGridColor="1"/>
  </sheetViews>
  <sheetFormatPr defaultColWidth="16.3333" defaultRowHeight="13" customHeight="1" outlineLevelRow="0" outlineLevelCol="0"/>
  <cols>
    <col min="1" max="5" width="16.3516" style="53" customWidth="1"/>
    <col min="6" max="256" width="16.3516" style="53" customWidth="1"/>
  </cols>
  <sheetData>
    <row r="1" ht="17" customHeight="1">
      <c r="A1" t="s" s="54">
        <v>5</v>
      </c>
      <c r="B1" s="55"/>
      <c r="C1" s="55"/>
      <c r="D1" s="55"/>
      <c r="E1" s="56"/>
    </row>
    <row r="2" ht="15.55" customHeight="1">
      <c r="A2" s="57"/>
      <c r="B2" s="57"/>
      <c r="C2" s="57"/>
      <c r="D2" s="57"/>
      <c r="E2" s="57"/>
    </row>
    <row r="3" ht="15.55" customHeight="1">
      <c r="A3" s="58"/>
      <c r="B3" s="59"/>
      <c r="C3" s="60"/>
      <c r="D3" s="60"/>
      <c r="E3" s="60"/>
    </row>
    <row r="4" ht="15.35" customHeight="1">
      <c r="A4" s="61"/>
      <c r="B4" s="62"/>
      <c r="C4" s="63"/>
      <c r="D4" s="63"/>
      <c r="E4" s="63"/>
    </row>
    <row r="5" ht="15.35" customHeight="1">
      <c r="A5" s="61"/>
      <c r="B5" s="62"/>
      <c r="C5" s="63"/>
      <c r="D5" s="63"/>
      <c r="E5" s="63"/>
    </row>
    <row r="6" ht="15.35" customHeight="1">
      <c r="A6" s="61"/>
      <c r="B6" s="62"/>
      <c r="C6" s="63"/>
      <c r="D6" s="63"/>
      <c r="E6" s="63"/>
    </row>
    <row r="7" ht="15.35" customHeight="1">
      <c r="A7" s="61"/>
      <c r="B7" s="62"/>
      <c r="C7" s="63"/>
      <c r="D7" s="63"/>
      <c r="E7" s="63"/>
    </row>
    <row r="8" ht="15.35" customHeight="1">
      <c r="A8" s="61"/>
      <c r="B8" s="62"/>
      <c r="C8" s="63"/>
      <c r="D8" s="63"/>
      <c r="E8" s="63"/>
    </row>
    <row r="9" ht="15.35" customHeight="1">
      <c r="A9" s="61"/>
      <c r="B9" s="62"/>
      <c r="C9" s="63"/>
      <c r="D9" s="63"/>
      <c r="E9" s="63"/>
    </row>
    <row r="10" ht="15.35" customHeight="1">
      <c r="A10" s="61"/>
      <c r="B10" s="62"/>
      <c r="C10" s="63"/>
      <c r="D10" s="63"/>
      <c r="E10" s="63"/>
    </row>
    <row r="11" ht="15.35" customHeight="1">
      <c r="A11" s="61"/>
      <c r="B11" s="62"/>
      <c r="C11" s="63"/>
      <c r="D11" s="63"/>
      <c r="E11" s="63"/>
    </row>
  </sheetData>
  <mergeCells count="1">
    <mergeCell ref="A1:E1"/>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